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(6)'!$A$5:$K$56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(6)'!$6:$7</definedName>
    <definedName name="_xlnm.Print_Area" localSheetId="0">'ФОРМА  ГП (6)'!$A$1:$K$60</definedName>
  </definedNames>
  <calcPr fullCalcOnLoad="1"/>
</workbook>
</file>

<file path=xl/sharedStrings.xml><?xml version="1.0" encoding="utf-8"?>
<sst xmlns="http://schemas.openxmlformats.org/spreadsheetml/2006/main" count="78" uniqueCount="34">
  <si>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</si>
  <si>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</si>
  <si>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</si>
  <si>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</si>
  <si>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</si>
  <si>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</si>
  <si>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ВСЕГО ПО ПОДПРОГРАММЕ,
 В ТОМ ЧИСЛЕ</t>
  </si>
  <si>
    <t>Всего по направлению
"Прочие нужды", в том числе</t>
  </si>
  <si>
    <t>1. Прочие нужды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</si>
  <si>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</si>
  <si>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</si>
  <si>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</si>
  <si>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 xml:space="preserve"> </t>
  </si>
  <si>
    <t>Ответственные исполнители (ФИО или наименование структурного подразделения</t>
  </si>
  <si>
    <t>Мероприятие 8.  Исполнение судебных актов и мировых соглашений по искам к городскому округу Богданович по возмещению вреда, причиненного в результате незаконных действий (бездействия) органов местного самоуправления либо   должностных лиц этих органов, а так же в результате деятельности учреждений, по оплате кредиторской задолженности по договорам на поставку товаров, выполнение работ, оказание услуг для муниципальных нужд. Всего, из них:</t>
  </si>
  <si>
    <t xml:space="preserve">  МАУК "ЦСКС" ГО Богданович</t>
  </si>
  <si>
    <t>МАУК "ЦСКС" ГО Богданович, МАУК "ПКиО" ГО Богданович</t>
  </si>
  <si>
    <t>МАУК "ЦСКС" ГО Богданович</t>
  </si>
  <si>
    <t>ПОДПРОГРАММА 6.  "ИСПОЛНЕНИЕ СУДЕБНЫХ АКТОВ И МИРОВЫХ СОГЛАШЕНИЙ ПО ИСКАМ К ГОРОДСКОМУ ОКРУГУ БОГДАНОВИЧ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 ЖЕ В РЕЗУЛЬТАТЕ ДЕЯТЕЛЬНОСТИ УЧРЕЖДЕНИЙ, ПО ОПЛАТЕ КРЕДИТОРСКОЙ ЗАДОЛЖЕННОСТИ ПО ДОГОВОРАМ НА ПОСТАВКУ ТОВАРОВ, ВЫПОЛНЕНИЕ РАБОТ, ОКАЗАНИЕ УСЛУГ ДЛЯ МУНИЦИПАЛЬНЫХ НУЖД"</t>
  </si>
  <si>
    <t>ВСЕГО ПО МУНИЦИПАЛЬНОЙ ПРОГРАММЕ, В ТОМ ЧИСЛЕ</t>
  </si>
  <si>
    <t>ВСЕГО ПО ПОДПРОГРАММЕ 1,
 В ТОМ ЧИСЛЕ</t>
  </si>
  <si>
    <t>ВСЕГО ПО ПОДПРОГРАММЕ 2,
 В ТОМ ЧИСЛЕ</t>
  </si>
  <si>
    <t>Основное мероприятие 1.1    Организация деятельности учреждений культуры городского округа Богданович. Всего их них:</t>
  </si>
  <si>
    <t>Направление 1.1.1 Организация деятельности учреждений культуры и искусства культурно-досуговой сферы, музеев, библиотек, парка культуры и отдыха, проведение мероприятий в сфере культуры. Всего, из них:</t>
  </si>
  <si>
    <t>Направление 1.1.2  Проведение ремонтных работ в  зданиях и помещений, в которых размещаются муниципальные учреждения культуры,  оснащение таких учреждений   музыкальным оборудованием и музыкальными инструментами. Всего, из них:</t>
  </si>
  <si>
    <t>Направление 1.1.3  Информатизация муниципальных музеев и 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к сети "Интернет". Всего, из них:</t>
  </si>
  <si>
    <t>ПЛАН МЕРОПРИЯТИЙ 
по выполнению муниципальной программы
"Развитие культуры на территории городского округа Богданович до 2024 года"</t>
  </si>
  <si>
    <t>Направление 5.1.1   Мероприятия по реализации муниципальной программы "Развитие культуры  на территории городского округа Богданович до 2024 года". Всего, из них:</t>
  </si>
  <si>
    <t xml:space="preserve">Основное мероприятие 5.1 
Реализация муниципальной программы «Развитие культуры на территории городского округа Богданович до 2024 года». Всего, в том числе:
</t>
  </si>
  <si>
    <t>ПОДПРОГРАММА 2. "Обеспечение реализации муниципальной программы «Развитие культуры на территории городского округа Богданович до 2024 года»</t>
  </si>
  <si>
    <t>ПОДПРОГРАММА 1 "Развитие культуры на территории городского округа Богданович до 2024 года "</t>
  </si>
  <si>
    <t>4, 5, 6, 7, 8, 9, 10, 11, 13, 14, 16, 17,18, 19</t>
  </si>
  <si>
    <t>4, 5, 6, 7, 8, 9, 19, 21</t>
  </si>
  <si>
    <t>4, 5, 8,16,17, 18, 19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</si>
</sst>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_-* #,##0_р_._-;\-* #,##0_р_._-;_-* &quot;-&quot;??_р_._-;_-@_-"/>
    <numFmt numFmtId="183" formatCode="_-* #,##0.0_р_._-;\-* #,##0.0_р_._-;_-* &quot;-&quot;??_р_._-;_-@_-"/>
    <numFmt numFmtId="184" formatCode="_(* #,##0.00_);_(* \(#,##0.00\);_(* &quot;-&quot;??_);_(@_)"/>
    <numFmt numFmtId="185" formatCode="_-* #,##0.0_р_._-;\-* #,##0.0_р_._-;_-* &quot;-&quot;?_р_._-;_-@_-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_-* #,##0.0\ _₽_-;\-* #,##0.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83" fontId="4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2" fontId="4" fillId="0" borderId="0" xfId="0" applyNumberFormat="1" applyFont="1" applyFill="1" applyAlignment="1">
      <alignment horizontal="left" vertical="justify"/>
    </xf>
    <xf numFmtId="182" fontId="4" fillId="0" borderId="10" xfId="0" applyNumberFormat="1" applyFont="1" applyFill="1" applyBorder="1" applyAlignment="1">
      <alignment horizontal="left" vertical="justify"/>
    </xf>
    <xf numFmtId="0" fontId="4" fillId="0" borderId="0" xfId="0" applyFont="1" applyFill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/>
    </xf>
    <xf numFmtId="49" fontId="4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 vertical="justify"/>
    </xf>
    <xf numFmtId="2" fontId="6" fillId="0" borderId="10" xfId="58" applyNumberFormat="1" applyFont="1" applyFill="1" applyBorder="1" applyAlignment="1">
      <alignment wrapText="1"/>
      <protection/>
    </xf>
    <xf numFmtId="183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justify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182" fontId="4" fillId="33" borderId="0" xfId="0" applyNumberFormat="1" applyFont="1" applyFill="1" applyAlignment="1">
      <alignment horizontal="left" vertical="justify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justify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justify"/>
    </xf>
    <xf numFmtId="49" fontId="4" fillId="33" borderId="10" xfId="0" applyNumberFormat="1" applyFont="1" applyFill="1" applyBorder="1" applyAlignment="1">
      <alignment wrapText="1"/>
    </xf>
    <xf numFmtId="185" fontId="4" fillId="33" borderId="10" xfId="0" applyNumberFormat="1" applyFont="1" applyFill="1" applyBorder="1" applyAlignment="1">
      <alignment horizontal="center" wrapText="1"/>
    </xf>
    <xf numFmtId="182" fontId="4" fillId="33" borderId="10" xfId="0" applyNumberFormat="1" applyFont="1" applyFill="1" applyBorder="1" applyAlignment="1">
      <alignment horizontal="left" vertical="justify"/>
    </xf>
    <xf numFmtId="49" fontId="4" fillId="33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>
      <alignment wrapText="1"/>
    </xf>
    <xf numFmtId="49" fontId="8" fillId="33" borderId="10" xfId="58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3" borderId="10" xfId="58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center"/>
    </xf>
    <xf numFmtId="183" fontId="8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183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wrapText="1"/>
    </xf>
    <xf numFmtId="2" fontId="4" fillId="34" borderId="15" xfId="0" applyNumberFormat="1" applyFont="1" applyFill="1" applyBorder="1" applyAlignment="1">
      <alignment horizontal="center" wrapText="1"/>
    </xf>
    <xf numFmtId="183" fontId="5" fillId="0" borderId="13" xfId="0" applyNumberFormat="1" applyFont="1" applyFill="1" applyBorder="1" applyAlignment="1">
      <alignment horizontal="center"/>
    </xf>
    <xf numFmtId="183" fontId="5" fillId="0" borderId="14" xfId="0" applyNumberFormat="1" applyFont="1" applyFill="1" applyBorder="1" applyAlignment="1">
      <alignment horizontal="center"/>
    </xf>
    <xf numFmtId="183" fontId="5" fillId="0" borderId="15" xfId="0" applyNumberFormat="1" applyFont="1" applyFill="1" applyBorder="1" applyAlignment="1">
      <alignment horizontal="center"/>
    </xf>
    <xf numFmtId="183" fontId="4" fillId="33" borderId="13" xfId="0" applyNumberFormat="1" applyFont="1" applyFill="1" applyBorder="1" applyAlignment="1">
      <alignment horizontal="center"/>
    </xf>
    <xf numFmtId="183" fontId="4" fillId="33" borderId="14" xfId="0" applyNumberFormat="1" applyFont="1" applyFill="1" applyBorder="1" applyAlignment="1">
      <alignment horizontal="center"/>
    </xf>
    <xf numFmtId="183" fontId="4" fillId="33" borderId="15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wrapText="1"/>
    </xf>
    <xf numFmtId="183" fontId="4" fillId="33" borderId="10" xfId="0" applyNumberFormat="1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view="pageBreakPreview" zoomScale="135" zoomScaleNormal="135" zoomScaleSheetLayoutView="135" zoomScalePageLayoutView="0" workbookViewId="0" topLeftCell="A1">
      <selection activeCell="I2" sqref="I2:K2"/>
    </sheetView>
  </sheetViews>
  <sheetFormatPr defaultColWidth="8.8515625" defaultRowHeight="15"/>
  <cols>
    <col min="1" max="1" width="7.28125" style="12" customWidth="1"/>
    <col min="2" max="2" width="29.57421875" style="2" customWidth="1"/>
    <col min="3" max="3" width="15.421875" style="1" customWidth="1"/>
    <col min="4" max="4" width="8.8515625" style="1" hidden="1" customWidth="1"/>
    <col min="5" max="5" width="14.8515625" style="1" customWidth="1"/>
    <col min="6" max="6" width="15.28125" style="1" customWidth="1"/>
    <col min="7" max="8" width="13.7109375" style="1" customWidth="1"/>
    <col min="9" max="9" width="14.421875" style="1" customWidth="1"/>
    <col min="10" max="10" width="12.140625" style="1" customWidth="1"/>
    <col min="11" max="11" width="16.28125" style="10" customWidth="1"/>
    <col min="12" max="16384" width="8.8515625" style="1" customWidth="1"/>
  </cols>
  <sheetData>
    <row r="1" ht="4.5" customHeight="1"/>
    <row r="2" spans="5:11" ht="53.25" customHeight="1">
      <c r="E2" s="8"/>
      <c r="I2" s="45" t="s">
        <v>12</v>
      </c>
      <c r="J2" s="45"/>
      <c r="K2" s="45"/>
    </row>
    <row r="3" spans="1:11" ht="47.25" customHeight="1">
      <c r="A3" s="46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6"/>
    </row>
    <row r="5" spans="1:11" ht="15" hidden="1">
      <c r="A5" s="23"/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1" s="9" customFormat="1" ht="57.75" customHeight="1">
      <c r="A6" s="48" t="s">
        <v>0</v>
      </c>
      <c r="B6" s="50" t="s">
        <v>11</v>
      </c>
      <c r="C6" s="51" t="s">
        <v>9</v>
      </c>
      <c r="D6" s="51"/>
      <c r="E6" s="52"/>
      <c r="F6" s="52"/>
      <c r="G6" s="52"/>
      <c r="H6" s="52"/>
      <c r="I6" s="52"/>
      <c r="J6" s="53" t="s">
        <v>1</v>
      </c>
      <c r="K6" s="54" t="s">
        <v>13</v>
      </c>
    </row>
    <row r="7" spans="1:11" s="9" customFormat="1" ht="63.75" customHeight="1">
      <c r="A7" s="49"/>
      <c r="B7" s="50"/>
      <c r="C7" s="27" t="s">
        <v>2</v>
      </c>
      <c r="D7" s="27">
        <v>0</v>
      </c>
      <c r="E7" s="28">
        <v>2020</v>
      </c>
      <c r="F7" s="28">
        <v>2021</v>
      </c>
      <c r="G7" s="28">
        <v>2022</v>
      </c>
      <c r="H7" s="28">
        <v>2023</v>
      </c>
      <c r="I7" s="28">
        <v>2024</v>
      </c>
      <c r="J7" s="53"/>
      <c r="K7" s="55"/>
    </row>
    <row r="8" spans="1:11" s="9" customFormat="1" ht="13.5" customHeight="1">
      <c r="A8" s="29">
        <v>1</v>
      </c>
      <c r="B8" s="30" t="s">
        <v>10</v>
      </c>
      <c r="C8" s="27">
        <v>3</v>
      </c>
      <c r="D8" s="27">
        <v>4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/>
      <c r="K8" s="28">
        <v>11</v>
      </c>
    </row>
    <row r="9" spans="1:11" ht="60">
      <c r="A9" s="31"/>
      <c r="B9" s="32" t="s">
        <v>19</v>
      </c>
      <c r="C9" s="22">
        <v>822026.4</v>
      </c>
      <c r="D9" s="22" t="e">
        <f>D12</f>
        <v>#REF!</v>
      </c>
      <c r="E9" s="33">
        <v>198353.3</v>
      </c>
      <c r="F9" s="33">
        <v>130803</v>
      </c>
      <c r="G9" s="33">
        <v>140372.1</v>
      </c>
      <c r="H9" s="33">
        <f>H10+H11+H12</f>
        <v>0</v>
      </c>
      <c r="I9" s="33">
        <f>I10+I11+I12</f>
        <v>0</v>
      </c>
      <c r="J9" s="33"/>
      <c r="K9" s="34"/>
    </row>
    <row r="10" spans="1:11" ht="15">
      <c r="A10" s="31">
        <f>A9+1</f>
        <v>1</v>
      </c>
      <c r="B10" s="35" t="s">
        <v>3</v>
      </c>
      <c r="C10" s="22">
        <f>C15+C41</f>
        <v>0</v>
      </c>
      <c r="D10" s="22" t="e">
        <f>D15+#REF!+#REF!+#REF!+D41+D59</f>
        <v>#REF!</v>
      </c>
      <c r="E10" s="22">
        <f aca="true" t="shared" si="0" ref="E10:I11">E15+E41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/>
      <c r="K10" s="34"/>
    </row>
    <row r="11" spans="1:11" ht="15">
      <c r="A11" s="31">
        <f>A10+1</f>
        <v>2</v>
      </c>
      <c r="B11" s="35" t="s">
        <v>4</v>
      </c>
      <c r="C11" s="22">
        <f>C16+C42</f>
        <v>0</v>
      </c>
      <c r="D11" s="22" t="e">
        <f>#REF!+D16+#REF!+#REF!+D42</f>
        <v>#REF!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/>
      <c r="K11" s="34"/>
    </row>
    <row r="12" spans="1:11" ht="15">
      <c r="A12" s="31">
        <v>3</v>
      </c>
      <c r="B12" s="35" t="s">
        <v>5</v>
      </c>
      <c r="C12" s="22">
        <v>822026.4</v>
      </c>
      <c r="D12" s="22" t="e">
        <f>D17+#REF!+#REF!+#REF!+D43+D61</f>
        <v>#REF!</v>
      </c>
      <c r="E12" s="22">
        <v>198353.3</v>
      </c>
      <c r="F12" s="22">
        <v>130803</v>
      </c>
      <c r="G12" s="22">
        <v>140372.1</v>
      </c>
      <c r="H12" s="22">
        <f>H17+G43</f>
        <v>0</v>
      </c>
      <c r="I12" s="22">
        <f>I17+I43</f>
        <v>0</v>
      </c>
      <c r="J12" s="22"/>
      <c r="K12" s="34"/>
    </row>
    <row r="13" spans="1:11" ht="21.75" customHeight="1">
      <c r="A13" s="31">
        <v>4</v>
      </c>
      <c r="B13" s="65" t="s">
        <v>30</v>
      </c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45">
      <c r="A14" s="31">
        <v>5</v>
      </c>
      <c r="B14" s="32" t="s">
        <v>20</v>
      </c>
      <c r="C14" s="43">
        <v>822026.4</v>
      </c>
      <c r="D14" s="43" t="e">
        <f>D19+#REF!+#REF!+#REF!+D45+D63</f>
        <v>#REF!</v>
      </c>
      <c r="E14" s="43">
        <v>198353.3</v>
      </c>
      <c r="F14" s="43">
        <v>130803</v>
      </c>
      <c r="G14" s="43">
        <v>140372.1</v>
      </c>
      <c r="H14" s="43">
        <f>H19+G45</f>
        <v>0</v>
      </c>
      <c r="I14" s="43">
        <f>I19+I45</f>
        <v>0</v>
      </c>
      <c r="J14" s="22"/>
      <c r="K14" s="34"/>
    </row>
    <row r="15" spans="1:11" ht="15">
      <c r="A15" s="31">
        <v>6</v>
      </c>
      <c r="B15" s="35" t="s">
        <v>3</v>
      </c>
      <c r="C15" s="22">
        <f>C20</f>
        <v>0</v>
      </c>
      <c r="D15" s="22">
        <f aca="true" t="shared" si="1" ref="D15:I15">D20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/>
      <c r="K15" s="34"/>
    </row>
    <row r="16" spans="1:11" ht="15">
      <c r="A16" s="31">
        <v>7</v>
      </c>
      <c r="B16" s="35" t="s">
        <v>4</v>
      </c>
      <c r="C16" s="22">
        <f>C21</f>
        <v>0</v>
      </c>
      <c r="D16" s="22"/>
      <c r="E16" s="22">
        <f>E21</f>
        <v>0</v>
      </c>
      <c r="F16" s="22">
        <f>F21</f>
        <v>0</v>
      </c>
      <c r="G16" s="22">
        <f>G21</f>
        <v>0</v>
      </c>
      <c r="H16" s="22">
        <f>H21</f>
        <v>0</v>
      </c>
      <c r="I16" s="22">
        <f>I21</f>
        <v>0</v>
      </c>
      <c r="J16" s="22"/>
      <c r="K16" s="34"/>
    </row>
    <row r="17" spans="1:11" ht="15">
      <c r="A17" s="31">
        <v>8</v>
      </c>
      <c r="B17" s="35" t="s">
        <v>5</v>
      </c>
      <c r="C17" s="43">
        <v>822026.4</v>
      </c>
      <c r="D17" s="43" t="e">
        <f>D22+#REF!+#REF!+#REF!+D48+D66</f>
        <v>#REF!</v>
      </c>
      <c r="E17" s="43">
        <v>198353.3</v>
      </c>
      <c r="F17" s="43">
        <v>130803</v>
      </c>
      <c r="G17" s="43">
        <v>140372.1</v>
      </c>
      <c r="H17" s="43">
        <f>H22+G48</f>
        <v>0</v>
      </c>
      <c r="I17" s="43">
        <f>I22+I48</f>
        <v>0</v>
      </c>
      <c r="J17" s="22"/>
      <c r="K17" s="34"/>
    </row>
    <row r="18" spans="1:11" ht="15">
      <c r="A18" s="31">
        <v>9</v>
      </c>
      <c r="B18" s="68" t="s">
        <v>8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56.25" customHeight="1">
      <c r="A19" s="31">
        <v>10</v>
      </c>
      <c r="B19" s="32" t="s">
        <v>7</v>
      </c>
      <c r="C19" s="43">
        <v>822026.4</v>
      </c>
      <c r="D19" s="43" t="e">
        <f>D24+#REF!+#REF!+#REF!+D50+D68</f>
        <v>#REF!</v>
      </c>
      <c r="E19" s="43">
        <v>198353.3</v>
      </c>
      <c r="F19" s="43">
        <v>130803</v>
      </c>
      <c r="G19" s="43">
        <v>140372.1</v>
      </c>
      <c r="H19" s="43">
        <f>H24+G50</f>
        <v>0</v>
      </c>
      <c r="I19" s="43">
        <f>I24+I50</f>
        <v>0</v>
      </c>
      <c r="J19" s="22"/>
      <c r="K19" s="34"/>
    </row>
    <row r="20" spans="1:11" ht="15">
      <c r="A20" s="31">
        <v>11</v>
      </c>
      <c r="B20" s="35" t="s">
        <v>3</v>
      </c>
      <c r="C20" s="22">
        <f>E20+F20+G20+H20+I20</f>
        <v>0</v>
      </c>
      <c r="D20" s="22"/>
      <c r="E20" s="22">
        <f>E36</f>
        <v>0</v>
      </c>
      <c r="F20" s="22"/>
      <c r="G20" s="22"/>
      <c r="H20" s="22"/>
      <c r="I20" s="22"/>
      <c r="J20" s="22"/>
      <c r="K20" s="34"/>
    </row>
    <row r="21" spans="1:11" ht="15">
      <c r="A21" s="31">
        <v>12</v>
      </c>
      <c r="B21" s="35" t="s">
        <v>4</v>
      </c>
      <c r="C21" s="22">
        <f>C29+C33+C37</f>
        <v>0</v>
      </c>
      <c r="D21" s="22">
        <f aca="true" t="shared" si="2" ref="D21:I21">D29+D33+D37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/>
      <c r="K21" s="34"/>
    </row>
    <row r="22" spans="1:11" ht="15">
      <c r="A22" s="31">
        <v>13</v>
      </c>
      <c r="B22" s="35" t="s">
        <v>5</v>
      </c>
      <c r="C22" s="43">
        <v>822026.4</v>
      </c>
      <c r="D22" s="43" t="e">
        <f>D27+#REF!+#REF!+#REF!+D53+D71</f>
        <v>#REF!</v>
      </c>
      <c r="E22" s="43">
        <v>198353.3</v>
      </c>
      <c r="F22" s="43">
        <v>130803</v>
      </c>
      <c r="G22" s="43">
        <v>140372.1</v>
      </c>
      <c r="H22" s="43">
        <f>H27+G53</f>
        <v>0</v>
      </c>
      <c r="I22" s="43">
        <f>I27+I53</f>
        <v>0</v>
      </c>
      <c r="J22" s="22"/>
      <c r="K22" s="34"/>
    </row>
    <row r="23" spans="1:11" ht="51.75">
      <c r="A23" s="31">
        <v>14</v>
      </c>
      <c r="B23" s="36" t="s">
        <v>22</v>
      </c>
      <c r="C23" s="43">
        <v>822026.4</v>
      </c>
      <c r="D23" s="43" t="e">
        <f>D28+#REF!+#REF!+#REF!+D54+D72</f>
        <v>#REF!</v>
      </c>
      <c r="E23" s="43">
        <v>198353.3</v>
      </c>
      <c r="F23" s="43">
        <v>130803</v>
      </c>
      <c r="G23" s="43">
        <v>140372.1</v>
      </c>
      <c r="H23" s="43">
        <f>H28+G54</f>
        <v>0</v>
      </c>
      <c r="I23" s="43">
        <f>I28+I54</f>
        <v>0</v>
      </c>
      <c r="J23" s="22"/>
      <c r="K23" s="34"/>
    </row>
    <row r="24" spans="1:11" ht="15">
      <c r="A24" s="31">
        <v>15</v>
      </c>
      <c r="B24" s="35" t="s">
        <v>3</v>
      </c>
      <c r="C24" s="22"/>
      <c r="D24" s="22"/>
      <c r="E24" s="22"/>
      <c r="F24" s="22"/>
      <c r="G24" s="22"/>
      <c r="H24" s="22"/>
      <c r="I24" s="22"/>
      <c r="J24" s="22"/>
      <c r="K24" s="34"/>
    </row>
    <row r="25" spans="1:11" ht="15">
      <c r="A25" s="31">
        <v>16</v>
      </c>
      <c r="B25" s="35" t="s">
        <v>4</v>
      </c>
      <c r="C25" s="22">
        <f>C29+C33+C37</f>
        <v>0</v>
      </c>
      <c r="D25" s="22">
        <f aca="true" t="shared" si="3" ref="D25:I25">D29+D33+D37</f>
        <v>0</v>
      </c>
      <c r="E25" s="22">
        <f t="shared" si="3"/>
        <v>0</v>
      </c>
      <c r="F25" s="22">
        <f t="shared" si="3"/>
        <v>0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/>
      <c r="K25" s="34"/>
    </row>
    <row r="26" spans="1:11" ht="15">
      <c r="A26" s="31">
        <v>17</v>
      </c>
      <c r="B26" s="35" t="s">
        <v>5</v>
      </c>
      <c r="C26" s="43">
        <v>822026.4</v>
      </c>
      <c r="D26" s="43" t="e">
        <f>D31+#REF!+#REF!+#REF!+D57+D75</f>
        <v>#REF!</v>
      </c>
      <c r="E26" s="43">
        <v>198353.3</v>
      </c>
      <c r="F26" s="43">
        <v>130803</v>
      </c>
      <c r="G26" s="43">
        <v>140372.1</v>
      </c>
      <c r="H26" s="43">
        <f>H31+G57</f>
        <v>0</v>
      </c>
      <c r="I26" s="43">
        <f>I31+I57</f>
        <v>0</v>
      </c>
      <c r="J26" s="22"/>
      <c r="K26" s="34"/>
    </row>
    <row r="27" spans="1:11" ht="90">
      <c r="A27" s="31">
        <v>750</v>
      </c>
      <c r="B27" s="37" t="s">
        <v>23</v>
      </c>
      <c r="C27" s="22">
        <v>719887.5</v>
      </c>
      <c r="D27" s="22">
        <f>D30</f>
        <v>0</v>
      </c>
      <c r="E27" s="22">
        <v>145750.2</v>
      </c>
      <c r="F27" s="22">
        <v>111144.4</v>
      </c>
      <c r="G27" s="22">
        <v>121494.9</v>
      </c>
      <c r="H27" s="22">
        <f>H30+H29</f>
        <v>0</v>
      </c>
      <c r="I27" s="22">
        <f>I30+I29</f>
        <v>0</v>
      </c>
      <c r="J27" s="22"/>
      <c r="K27" s="34"/>
    </row>
    <row r="28" spans="1:11" ht="15">
      <c r="A28" s="31">
        <v>19</v>
      </c>
      <c r="B28" s="35" t="s">
        <v>3</v>
      </c>
      <c r="C28" s="22"/>
      <c r="D28" s="22"/>
      <c r="E28" s="22"/>
      <c r="F28" s="22"/>
      <c r="G28" s="22"/>
      <c r="H28" s="22"/>
      <c r="I28" s="22"/>
      <c r="J28" s="22"/>
      <c r="K28" s="38"/>
    </row>
    <row r="29" spans="1:11" ht="15">
      <c r="A29" s="31">
        <v>20</v>
      </c>
      <c r="B29" s="35" t="s">
        <v>4</v>
      </c>
      <c r="C29" s="22"/>
      <c r="D29" s="22"/>
      <c r="E29" s="22"/>
      <c r="F29" s="22"/>
      <c r="G29" s="22"/>
      <c r="H29" s="22"/>
      <c r="I29" s="22"/>
      <c r="J29" s="22"/>
      <c r="K29" s="38"/>
    </row>
    <row r="30" spans="1:11" ht="62.25" customHeight="1">
      <c r="A30" s="31">
        <v>21</v>
      </c>
      <c r="B30" s="35" t="s">
        <v>5</v>
      </c>
      <c r="C30" s="43">
        <v>719887.5</v>
      </c>
      <c r="D30" s="43">
        <f>D33</f>
        <v>0</v>
      </c>
      <c r="E30" s="43">
        <v>145750.2</v>
      </c>
      <c r="F30" s="43">
        <v>111144.4</v>
      </c>
      <c r="G30" s="43">
        <v>121494.9</v>
      </c>
      <c r="H30" s="43">
        <f>H33+H32</f>
        <v>0</v>
      </c>
      <c r="I30" s="43">
        <f>I33+I32</f>
        <v>0</v>
      </c>
      <c r="J30" s="38" t="s">
        <v>31</v>
      </c>
      <c r="K30" s="38" t="s">
        <v>16</v>
      </c>
    </row>
    <row r="31" spans="1:11" ht="102.75">
      <c r="A31" s="31">
        <v>22</v>
      </c>
      <c r="B31" s="39" t="s">
        <v>24</v>
      </c>
      <c r="C31" s="22">
        <v>100623.9</v>
      </c>
      <c r="D31" s="22">
        <f>D34</f>
        <v>0</v>
      </c>
      <c r="E31" s="22">
        <v>52088.1</v>
      </c>
      <c r="F31" s="22">
        <v>19658.6</v>
      </c>
      <c r="G31" s="22">
        <v>18877.2</v>
      </c>
      <c r="H31" s="22">
        <f>H34+H33</f>
        <v>0</v>
      </c>
      <c r="I31" s="22">
        <f>I34+I33</f>
        <v>0</v>
      </c>
      <c r="J31" s="40"/>
      <c r="K31" s="34"/>
    </row>
    <row r="32" spans="1:11" ht="15">
      <c r="A32" s="31">
        <v>23</v>
      </c>
      <c r="B32" s="35" t="s">
        <v>3</v>
      </c>
      <c r="C32" s="22"/>
      <c r="D32" s="22"/>
      <c r="E32" s="22"/>
      <c r="F32" s="22"/>
      <c r="G32" s="22"/>
      <c r="H32" s="22"/>
      <c r="I32" s="22"/>
      <c r="J32" s="22"/>
      <c r="K32" s="34"/>
    </row>
    <row r="33" spans="1:11" ht="15">
      <c r="A33" s="31">
        <v>24</v>
      </c>
      <c r="B33" s="35" t="s">
        <v>4</v>
      </c>
      <c r="C33" s="22"/>
      <c r="D33" s="22"/>
      <c r="E33" s="22"/>
      <c r="F33" s="22"/>
      <c r="G33" s="22"/>
      <c r="H33" s="22"/>
      <c r="I33" s="22"/>
      <c r="J33" s="34" t="s">
        <v>12</v>
      </c>
      <c r="K33" s="34" t="s">
        <v>12</v>
      </c>
    </row>
    <row r="34" spans="1:11" ht="45.75" customHeight="1">
      <c r="A34" s="31">
        <v>25</v>
      </c>
      <c r="B34" s="35" t="s">
        <v>5</v>
      </c>
      <c r="C34" s="43">
        <v>100623.9</v>
      </c>
      <c r="D34" s="43">
        <f>D37</f>
        <v>0</v>
      </c>
      <c r="E34" s="43">
        <v>52088.1</v>
      </c>
      <c r="F34" s="43">
        <v>19658.6</v>
      </c>
      <c r="G34" s="43">
        <v>18877.2</v>
      </c>
      <c r="H34" s="43">
        <f>H37+H36</f>
        <v>0</v>
      </c>
      <c r="I34" s="43">
        <f>I37+I36</f>
        <v>0</v>
      </c>
      <c r="J34" s="34" t="s">
        <v>32</v>
      </c>
      <c r="K34" s="44" t="s">
        <v>15</v>
      </c>
    </row>
    <row r="35" spans="1:11" ht="171" customHeight="1">
      <c r="A35" s="31">
        <v>26</v>
      </c>
      <c r="B35" s="39" t="s">
        <v>25</v>
      </c>
      <c r="C35" s="22">
        <v>1515</v>
      </c>
      <c r="D35" s="22">
        <f>D38</f>
        <v>0</v>
      </c>
      <c r="E35" s="22">
        <v>515</v>
      </c>
      <c r="F35" s="22">
        <v>0</v>
      </c>
      <c r="G35" s="22">
        <v>0</v>
      </c>
      <c r="H35" s="22">
        <v>500</v>
      </c>
      <c r="I35" s="22">
        <v>500</v>
      </c>
      <c r="J35" s="22"/>
      <c r="K35" s="38" t="s">
        <v>12</v>
      </c>
    </row>
    <row r="36" spans="1:11" ht="15">
      <c r="A36" s="31">
        <v>27</v>
      </c>
      <c r="B36" s="35" t="s">
        <v>3</v>
      </c>
      <c r="C36" s="22">
        <f>E36+F36+G36+H36+I36</f>
        <v>0</v>
      </c>
      <c r="D36" s="22"/>
      <c r="E36" s="22"/>
      <c r="F36" s="22"/>
      <c r="G36" s="22"/>
      <c r="H36" s="22"/>
      <c r="I36" s="22"/>
      <c r="J36" s="22"/>
      <c r="K36" s="34"/>
    </row>
    <row r="37" spans="1:11" ht="15">
      <c r="A37" s="31">
        <v>28</v>
      </c>
      <c r="B37" s="35" t="s">
        <v>4</v>
      </c>
      <c r="C37" s="22">
        <f>E37+F37+G37+H37+I37</f>
        <v>0</v>
      </c>
      <c r="D37" s="22"/>
      <c r="E37" s="22"/>
      <c r="F37" s="22"/>
      <c r="G37" s="22"/>
      <c r="H37" s="22"/>
      <c r="I37" s="22"/>
      <c r="J37" s="22"/>
      <c r="K37" s="34"/>
    </row>
    <row r="38" spans="1:11" ht="30">
      <c r="A38" s="31">
        <v>29</v>
      </c>
      <c r="B38" s="35" t="s">
        <v>5</v>
      </c>
      <c r="C38" s="43">
        <v>1515</v>
      </c>
      <c r="D38" s="43">
        <f>D41</f>
        <v>0</v>
      </c>
      <c r="E38" s="43">
        <v>515</v>
      </c>
      <c r="F38" s="43">
        <v>0</v>
      </c>
      <c r="G38" s="43">
        <v>0</v>
      </c>
      <c r="H38" s="43">
        <v>500</v>
      </c>
      <c r="I38" s="43">
        <v>500</v>
      </c>
      <c r="J38" s="34" t="s">
        <v>33</v>
      </c>
      <c r="K38" s="34" t="s">
        <v>17</v>
      </c>
    </row>
    <row r="39" spans="1:11" ht="33.75" customHeight="1">
      <c r="A39" s="31">
        <v>30</v>
      </c>
      <c r="B39" s="65" t="s">
        <v>29</v>
      </c>
      <c r="C39" s="66"/>
      <c r="D39" s="66"/>
      <c r="E39" s="66"/>
      <c r="F39" s="66"/>
      <c r="G39" s="66"/>
      <c r="H39" s="66"/>
      <c r="I39" s="66"/>
      <c r="J39" s="66"/>
      <c r="K39" s="67"/>
    </row>
    <row r="40" spans="1:11" ht="46.5" customHeight="1">
      <c r="A40" s="31">
        <v>31</v>
      </c>
      <c r="B40" s="32" t="s">
        <v>21</v>
      </c>
      <c r="C40" s="22">
        <f>C53</f>
        <v>0</v>
      </c>
      <c r="D40" s="22">
        <f aca="true" t="shared" si="4" ref="D40:I40">D53</f>
        <v>0</v>
      </c>
      <c r="E40" s="22">
        <f t="shared" si="4"/>
        <v>0</v>
      </c>
      <c r="F40" s="22">
        <f t="shared" si="4"/>
        <v>0</v>
      </c>
      <c r="G40" s="22">
        <f t="shared" si="4"/>
        <v>0</v>
      </c>
      <c r="H40" s="22">
        <f t="shared" si="4"/>
        <v>0</v>
      </c>
      <c r="I40" s="22">
        <f t="shared" si="4"/>
        <v>0</v>
      </c>
      <c r="J40" s="22"/>
      <c r="K40" s="34"/>
    </row>
    <row r="41" spans="1:11" ht="15">
      <c r="A41" s="31">
        <v>32</v>
      </c>
      <c r="B41" s="35" t="s">
        <v>3</v>
      </c>
      <c r="C41" s="22"/>
      <c r="D41" s="22"/>
      <c r="E41" s="22"/>
      <c r="F41" s="22"/>
      <c r="G41" s="22"/>
      <c r="H41" s="22"/>
      <c r="I41" s="22"/>
      <c r="J41" s="22"/>
      <c r="K41" s="34"/>
    </row>
    <row r="42" spans="1:11" ht="15">
      <c r="A42" s="31">
        <v>33</v>
      </c>
      <c r="B42" s="35" t="s">
        <v>4</v>
      </c>
      <c r="C42" s="22">
        <f>C55</f>
        <v>0</v>
      </c>
      <c r="D42" s="22">
        <f aca="true" t="shared" si="5" ref="D42:I42">D55</f>
        <v>0</v>
      </c>
      <c r="E42" s="22">
        <f t="shared" si="5"/>
        <v>0</v>
      </c>
      <c r="F42" s="22">
        <f t="shared" si="5"/>
        <v>0</v>
      </c>
      <c r="G42" s="22">
        <f t="shared" si="5"/>
        <v>0</v>
      </c>
      <c r="H42" s="22">
        <f t="shared" si="5"/>
        <v>0</v>
      </c>
      <c r="I42" s="22">
        <f t="shared" si="5"/>
        <v>0</v>
      </c>
      <c r="J42" s="22"/>
      <c r="K42" s="34"/>
    </row>
    <row r="43" spans="1:11" ht="15">
      <c r="A43" s="31">
        <v>34</v>
      </c>
      <c r="B43" s="35" t="s">
        <v>5</v>
      </c>
      <c r="C43" s="22">
        <f>C56</f>
        <v>0</v>
      </c>
      <c r="D43" s="22">
        <f aca="true" t="shared" si="6" ref="D43:I43">D56</f>
        <v>0</v>
      </c>
      <c r="E43" s="22">
        <f t="shared" si="6"/>
        <v>0</v>
      </c>
      <c r="F43" s="22">
        <f t="shared" si="6"/>
        <v>0</v>
      </c>
      <c r="G43" s="22">
        <f t="shared" si="6"/>
        <v>0</v>
      </c>
      <c r="H43" s="22">
        <f t="shared" si="6"/>
        <v>0</v>
      </c>
      <c r="I43" s="22">
        <f t="shared" si="6"/>
        <v>0</v>
      </c>
      <c r="J43" s="22"/>
      <c r="K43" s="34"/>
    </row>
    <row r="44" spans="1:11" ht="15">
      <c r="A44" s="31">
        <v>35</v>
      </c>
      <c r="B44" s="62" t="s">
        <v>8</v>
      </c>
      <c r="C44" s="63"/>
      <c r="D44" s="63"/>
      <c r="E44" s="63"/>
      <c r="F44" s="63"/>
      <c r="G44" s="63"/>
      <c r="H44" s="63"/>
      <c r="I44" s="63"/>
      <c r="J44" s="63"/>
      <c r="K44" s="64"/>
    </row>
    <row r="45" spans="1:11" ht="30">
      <c r="A45" s="31">
        <v>36</v>
      </c>
      <c r="B45" s="32" t="s">
        <v>7</v>
      </c>
      <c r="C45" s="22">
        <f>C48</f>
        <v>0</v>
      </c>
      <c r="D45" s="22">
        <f aca="true" t="shared" si="7" ref="D45:I45">D48</f>
        <v>0</v>
      </c>
      <c r="E45" s="22">
        <f t="shared" si="7"/>
        <v>0</v>
      </c>
      <c r="F45" s="22">
        <f t="shared" si="7"/>
        <v>0</v>
      </c>
      <c r="G45" s="22">
        <f t="shared" si="7"/>
        <v>0</v>
      </c>
      <c r="H45" s="22">
        <f t="shared" si="7"/>
        <v>0</v>
      </c>
      <c r="I45" s="22">
        <f t="shared" si="7"/>
        <v>0</v>
      </c>
      <c r="J45" s="22"/>
      <c r="K45" s="22"/>
    </row>
    <row r="46" spans="1:11" ht="15">
      <c r="A46" s="31">
        <v>37</v>
      </c>
      <c r="B46" s="35" t="s">
        <v>3</v>
      </c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5">
      <c r="A47" s="31">
        <v>38</v>
      </c>
      <c r="B47" s="35" t="s">
        <v>4</v>
      </c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>
      <c r="A48" s="31">
        <v>39</v>
      </c>
      <c r="B48" s="35" t="s">
        <v>5</v>
      </c>
      <c r="C48" s="22">
        <f>C52</f>
        <v>0</v>
      </c>
      <c r="D48" s="22">
        <f aca="true" t="shared" si="8" ref="D48:I48">D52</f>
        <v>0</v>
      </c>
      <c r="E48" s="22">
        <f t="shared" si="8"/>
        <v>0</v>
      </c>
      <c r="F48" s="22">
        <f t="shared" si="8"/>
        <v>0</v>
      </c>
      <c r="G48" s="22">
        <f t="shared" si="8"/>
        <v>0</v>
      </c>
      <c r="H48" s="22">
        <f t="shared" si="8"/>
        <v>0</v>
      </c>
      <c r="I48" s="22">
        <f t="shared" si="8"/>
        <v>0</v>
      </c>
      <c r="J48" s="22"/>
      <c r="K48" s="22"/>
    </row>
    <row r="49" spans="1:11" ht="107.25" customHeight="1">
      <c r="A49" s="31">
        <v>40</v>
      </c>
      <c r="B49" s="41" t="s">
        <v>28</v>
      </c>
      <c r="C49" s="22">
        <f>C50+C51+C52</f>
        <v>0</v>
      </c>
      <c r="D49" s="22">
        <f aca="true" t="shared" si="9" ref="D49:I49">D50+D51+D52</f>
        <v>0</v>
      </c>
      <c r="E49" s="22">
        <f t="shared" si="9"/>
        <v>0</v>
      </c>
      <c r="F49" s="22">
        <f t="shared" si="9"/>
        <v>0</v>
      </c>
      <c r="G49" s="22">
        <f t="shared" si="9"/>
        <v>0</v>
      </c>
      <c r="H49" s="22">
        <f t="shared" si="9"/>
        <v>0</v>
      </c>
      <c r="I49" s="22">
        <f t="shared" si="9"/>
        <v>0</v>
      </c>
      <c r="J49" s="22"/>
      <c r="K49" s="22"/>
    </row>
    <row r="50" spans="1:11" ht="15">
      <c r="A50" s="31">
        <v>41</v>
      </c>
      <c r="B50" s="35" t="s">
        <v>3</v>
      </c>
      <c r="C50" s="22">
        <f>C54</f>
        <v>0</v>
      </c>
      <c r="D50" s="22"/>
      <c r="E50" s="22">
        <v>0</v>
      </c>
      <c r="F50" s="22"/>
      <c r="G50" s="22"/>
      <c r="H50" s="22"/>
      <c r="I50" s="22"/>
      <c r="J50" s="22"/>
      <c r="K50" s="22"/>
    </row>
    <row r="51" spans="1:11" ht="15">
      <c r="A51" s="31">
        <v>42</v>
      </c>
      <c r="B51" s="35" t="s">
        <v>4</v>
      </c>
      <c r="C51" s="22">
        <f>C55</f>
        <v>0</v>
      </c>
      <c r="D51" s="22"/>
      <c r="E51" s="22">
        <v>0</v>
      </c>
      <c r="F51" s="22"/>
      <c r="G51" s="22"/>
      <c r="H51" s="22"/>
      <c r="I51" s="22"/>
      <c r="J51" s="22"/>
      <c r="K51" s="22"/>
    </row>
    <row r="52" spans="1:11" ht="15">
      <c r="A52" s="31">
        <v>43</v>
      </c>
      <c r="B52" s="35" t="s">
        <v>5</v>
      </c>
      <c r="C52" s="22">
        <f>C56</f>
        <v>0</v>
      </c>
      <c r="D52" s="22">
        <f aca="true" t="shared" si="10" ref="D52:I52">D56</f>
        <v>0</v>
      </c>
      <c r="E52" s="22">
        <f t="shared" si="10"/>
        <v>0</v>
      </c>
      <c r="F52" s="22">
        <f t="shared" si="10"/>
        <v>0</v>
      </c>
      <c r="G52" s="22">
        <f t="shared" si="10"/>
        <v>0</v>
      </c>
      <c r="H52" s="22">
        <f t="shared" si="10"/>
        <v>0</v>
      </c>
      <c r="I52" s="22">
        <f t="shared" si="10"/>
        <v>0</v>
      </c>
      <c r="J52" s="22"/>
      <c r="K52" s="22"/>
    </row>
    <row r="53" spans="1:11" ht="77.25">
      <c r="A53" s="31">
        <v>44</v>
      </c>
      <c r="B53" s="37" t="s">
        <v>27</v>
      </c>
      <c r="C53" s="22">
        <f>C55+C56</f>
        <v>0</v>
      </c>
      <c r="D53" s="22">
        <f aca="true" t="shared" si="11" ref="D53:I53">D55+D56</f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  <c r="H53" s="22">
        <f t="shared" si="11"/>
        <v>0</v>
      </c>
      <c r="I53" s="22">
        <f t="shared" si="11"/>
        <v>0</v>
      </c>
      <c r="J53" s="22"/>
      <c r="K53" s="38"/>
    </row>
    <row r="54" spans="1:11" ht="15">
      <c r="A54" s="31">
        <v>45</v>
      </c>
      <c r="B54" s="35" t="s">
        <v>3</v>
      </c>
      <c r="C54" s="22">
        <f>E54+F54+G54+H54+I54</f>
        <v>0</v>
      </c>
      <c r="D54" s="22"/>
      <c r="E54" s="22">
        <v>0</v>
      </c>
      <c r="F54" s="22"/>
      <c r="G54" s="22"/>
      <c r="H54" s="22"/>
      <c r="I54" s="22"/>
      <c r="J54" s="22"/>
      <c r="K54" s="34"/>
    </row>
    <row r="55" spans="1:11" ht="15">
      <c r="A55" s="31">
        <v>46</v>
      </c>
      <c r="B55" s="35" t="s">
        <v>4</v>
      </c>
      <c r="C55" s="22">
        <f>E55+F55+G55+H55+I55</f>
        <v>0</v>
      </c>
      <c r="D55" s="22"/>
      <c r="E55" s="22">
        <v>0</v>
      </c>
      <c r="F55" s="22">
        <v>0</v>
      </c>
      <c r="G55" s="22"/>
      <c r="H55" s="22"/>
      <c r="I55" s="22"/>
      <c r="J55" s="22"/>
      <c r="K55" s="34"/>
    </row>
    <row r="56" spans="1:11" ht="15">
      <c r="A56" s="31">
        <v>47</v>
      </c>
      <c r="B56" s="35" t="s">
        <v>5</v>
      </c>
      <c r="C56" s="22">
        <f>E56+F56+G56+H56+I56</f>
        <v>0</v>
      </c>
      <c r="D56" s="22">
        <v>0</v>
      </c>
      <c r="E56" s="22">
        <v>0</v>
      </c>
      <c r="F56" s="22"/>
      <c r="G56" s="22">
        <v>0</v>
      </c>
      <c r="H56" s="22">
        <v>0</v>
      </c>
      <c r="I56" s="22">
        <v>0</v>
      </c>
      <c r="J56" s="42"/>
      <c r="K56" s="34"/>
    </row>
    <row r="57" spans="1:11" ht="0.75" customHeight="1">
      <c r="A57" s="13">
        <v>80</v>
      </c>
      <c r="B57" s="56" t="s">
        <v>18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43.5" hidden="1">
      <c r="A58" s="13">
        <v>81</v>
      </c>
      <c r="B58" s="6" t="s">
        <v>6</v>
      </c>
      <c r="C58" s="15" t="e">
        <f>C61</f>
        <v>#REF!</v>
      </c>
      <c r="D58" s="15">
        <f aca="true" t="shared" si="12" ref="D58:I58">D61</f>
        <v>0</v>
      </c>
      <c r="E58" s="15" t="e">
        <f t="shared" si="12"/>
        <v>#REF!</v>
      </c>
      <c r="F58" s="15">
        <f t="shared" si="12"/>
        <v>0</v>
      </c>
      <c r="G58" s="15">
        <f t="shared" si="12"/>
        <v>0</v>
      </c>
      <c r="H58" s="15">
        <f t="shared" si="12"/>
        <v>0</v>
      </c>
      <c r="I58" s="15">
        <f t="shared" si="12"/>
        <v>0</v>
      </c>
      <c r="J58" s="15"/>
      <c r="K58" s="11"/>
    </row>
    <row r="59" spans="1:11" ht="15" hidden="1">
      <c r="A59" s="13">
        <v>82</v>
      </c>
      <c r="B59" s="4" t="s">
        <v>3</v>
      </c>
      <c r="C59" s="5"/>
      <c r="D59" s="5"/>
      <c r="E59" s="5"/>
      <c r="F59" s="5"/>
      <c r="G59" s="5"/>
      <c r="H59" s="5"/>
      <c r="I59" s="5"/>
      <c r="J59" s="5"/>
      <c r="K59" s="11"/>
    </row>
    <row r="60" spans="1:11" ht="15" hidden="1">
      <c r="A60" s="13">
        <v>83</v>
      </c>
      <c r="B60" s="4" t="s">
        <v>4</v>
      </c>
      <c r="C60" s="5" t="s">
        <v>12</v>
      </c>
      <c r="D60" s="5"/>
      <c r="E60" s="5"/>
      <c r="F60" s="5"/>
      <c r="G60" s="5"/>
      <c r="H60" s="5"/>
      <c r="I60" s="5"/>
      <c r="J60" s="5"/>
      <c r="K60" s="11"/>
    </row>
    <row r="61" spans="1:11" ht="15" hidden="1">
      <c r="A61" s="13">
        <v>84</v>
      </c>
      <c r="B61" s="4" t="s">
        <v>5</v>
      </c>
      <c r="C61" s="5" t="e">
        <f>D61+#REF!+E61+F61+G61+H61+I61</f>
        <v>#REF!</v>
      </c>
      <c r="D61" s="5"/>
      <c r="E61" s="5" t="e">
        <f>#REF!</f>
        <v>#REF!</v>
      </c>
      <c r="F61" s="5">
        <f>F65</f>
        <v>0</v>
      </c>
      <c r="G61" s="5">
        <f>G65</f>
        <v>0</v>
      </c>
      <c r="H61" s="5">
        <f>H65</f>
        <v>0</v>
      </c>
      <c r="I61" s="5">
        <f>I65</f>
        <v>0</v>
      </c>
      <c r="J61" s="5"/>
      <c r="K61" s="11"/>
    </row>
    <row r="62" spans="1:11" ht="15" hidden="1">
      <c r="A62" s="13">
        <v>85</v>
      </c>
      <c r="B62" s="59" t="s">
        <v>8</v>
      </c>
      <c r="C62" s="60"/>
      <c r="D62" s="60"/>
      <c r="E62" s="60"/>
      <c r="F62" s="60"/>
      <c r="G62" s="60"/>
      <c r="H62" s="60"/>
      <c r="I62" s="60"/>
      <c r="J62" s="60"/>
      <c r="K62" s="61"/>
    </row>
    <row r="63" spans="1:11" ht="24" customHeight="1" hidden="1">
      <c r="A63" s="13">
        <v>86</v>
      </c>
      <c r="B63" s="21" t="s">
        <v>14</v>
      </c>
      <c r="C63" s="15" t="e">
        <f>+#REF!+E63+F63+G63+H63+I63</f>
        <v>#REF!</v>
      </c>
      <c r="D63" s="15"/>
      <c r="E63" s="15" t="e">
        <f>#REF!</f>
        <v>#REF!</v>
      </c>
      <c r="F63" s="15" t="e">
        <f>#REF!</f>
        <v>#REF!</v>
      </c>
      <c r="G63" s="15" t="e">
        <f>#REF!</f>
        <v>#REF!</v>
      </c>
      <c r="H63" s="15" t="e">
        <f>#REF!</f>
        <v>#REF!</v>
      </c>
      <c r="I63" s="15" t="e">
        <f>#REF!</f>
        <v>#REF!</v>
      </c>
      <c r="J63" s="15"/>
      <c r="K63" s="14"/>
    </row>
    <row r="64" spans="1:11" ht="15" hidden="1">
      <c r="A64" s="13">
        <v>87</v>
      </c>
      <c r="B64" s="4" t="s">
        <v>3</v>
      </c>
      <c r="C64" s="15" t="e">
        <f>+#REF!+E64+F64+G64+H64+I64</f>
        <v>#REF!</v>
      </c>
      <c r="D64" s="15"/>
      <c r="E64" s="5"/>
      <c r="F64" s="5"/>
      <c r="G64" s="5"/>
      <c r="H64" s="5"/>
      <c r="I64" s="5"/>
      <c r="J64" s="5"/>
      <c r="K64" s="11"/>
    </row>
    <row r="65" spans="1:11" ht="15" hidden="1">
      <c r="A65" s="13">
        <v>88</v>
      </c>
      <c r="B65" s="4" t="s">
        <v>4</v>
      </c>
      <c r="C65" s="15" t="e">
        <f>+#REF!+E65+F65+G65+H65+I65</f>
        <v>#REF!</v>
      </c>
      <c r="D65" s="15"/>
      <c r="E65" s="5"/>
      <c r="F65" s="5"/>
      <c r="G65" s="5"/>
      <c r="H65" s="5"/>
      <c r="I65" s="5"/>
      <c r="J65" s="5"/>
      <c r="K65" s="11"/>
    </row>
    <row r="66" spans="1:11" ht="15">
      <c r="A66" s="16"/>
      <c r="B66" s="17"/>
      <c r="C66" s="18"/>
      <c r="D66" s="18"/>
      <c r="E66" s="19"/>
      <c r="F66" s="19"/>
      <c r="G66" s="19"/>
      <c r="H66" s="19"/>
      <c r="I66" s="19"/>
      <c r="J66" s="19"/>
      <c r="K66" s="20"/>
    </row>
    <row r="67" spans="1:11" ht="15">
      <c r="A67" s="16"/>
      <c r="B67" s="17" t="s">
        <v>12</v>
      </c>
      <c r="C67" s="18"/>
      <c r="D67" s="18"/>
      <c r="E67" s="19"/>
      <c r="F67" s="19"/>
      <c r="G67" s="19"/>
      <c r="H67" s="19"/>
      <c r="I67" s="19"/>
      <c r="J67" s="19"/>
      <c r="K67" s="20"/>
    </row>
    <row r="68" spans="1:11" ht="15">
      <c r="A68" s="16"/>
      <c r="B68" s="17"/>
      <c r="C68" s="18"/>
      <c r="D68" s="18"/>
      <c r="E68" s="19"/>
      <c r="F68" s="19"/>
      <c r="G68" s="19"/>
      <c r="H68" s="19"/>
      <c r="I68" s="19"/>
      <c r="J68" s="19"/>
      <c r="K68" s="20"/>
    </row>
    <row r="69" spans="1:11" ht="15">
      <c r="A69" s="16"/>
      <c r="B69" s="17"/>
      <c r="C69" s="18"/>
      <c r="D69" s="18"/>
      <c r="E69" s="19"/>
      <c r="F69" s="19"/>
      <c r="G69" s="19"/>
      <c r="H69" s="19"/>
      <c r="I69" s="19"/>
      <c r="J69" s="19"/>
      <c r="K69" s="20"/>
    </row>
    <row r="70" spans="1:11" ht="15">
      <c r="A70" s="16"/>
      <c r="B70" s="17"/>
      <c r="C70" s="18"/>
      <c r="D70" s="18"/>
      <c r="E70" s="19"/>
      <c r="F70" s="19"/>
      <c r="G70" s="19"/>
      <c r="H70" s="19"/>
      <c r="I70" s="19"/>
      <c r="J70" s="19"/>
      <c r="K70" s="20"/>
    </row>
    <row r="71" spans="1:11" ht="15">
      <c r="A71" s="16"/>
      <c r="B71" s="17"/>
      <c r="C71" s="18"/>
      <c r="D71" s="18"/>
      <c r="E71" s="19"/>
      <c r="F71" s="19"/>
      <c r="G71" s="19"/>
      <c r="H71" s="19"/>
      <c r="I71" s="19"/>
      <c r="J71" s="19"/>
      <c r="K71" s="20"/>
    </row>
    <row r="72" spans="1:11" ht="15">
      <c r="A72" s="16"/>
      <c r="B72" s="17"/>
      <c r="C72" s="18"/>
      <c r="D72" s="18"/>
      <c r="E72" s="19"/>
      <c r="F72" s="19"/>
      <c r="G72" s="19"/>
      <c r="H72" s="19"/>
      <c r="I72" s="19"/>
      <c r="J72" s="19"/>
      <c r="K72" s="20"/>
    </row>
    <row r="73" spans="1:11" ht="15">
      <c r="A73" s="16"/>
      <c r="B73" s="17"/>
      <c r="C73" s="18"/>
      <c r="D73" s="18"/>
      <c r="E73" s="19"/>
      <c r="F73" s="19"/>
      <c r="G73" s="19"/>
      <c r="H73" s="19"/>
      <c r="I73" s="19"/>
      <c r="J73" s="19"/>
      <c r="K73" s="20"/>
    </row>
    <row r="74" spans="1:11" ht="15">
      <c r="A74" s="16"/>
      <c r="B74" s="17"/>
      <c r="C74" s="18"/>
      <c r="D74" s="18"/>
      <c r="E74" s="19"/>
      <c r="F74" s="19"/>
      <c r="G74" s="19"/>
      <c r="H74" s="19" t="s">
        <v>12</v>
      </c>
      <c r="I74" s="19"/>
      <c r="J74" s="19"/>
      <c r="K74" s="20"/>
    </row>
    <row r="75" spans="1:11" ht="15">
      <c r="A75" s="16"/>
      <c r="B75" s="17"/>
      <c r="C75" s="18"/>
      <c r="D75" s="18"/>
      <c r="E75" s="19"/>
      <c r="F75" s="19"/>
      <c r="G75" s="19"/>
      <c r="H75" s="19"/>
      <c r="I75" s="19"/>
      <c r="J75" s="19"/>
      <c r="K75" s="20"/>
    </row>
    <row r="76" spans="1:11" ht="15">
      <c r="A76" s="16"/>
      <c r="B76" s="17"/>
      <c r="C76" s="18"/>
      <c r="D76" s="18"/>
      <c r="E76" s="19"/>
      <c r="F76" s="19"/>
      <c r="G76" s="19"/>
      <c r="H76" s="19"/>
      <c r="I76" s="19"/>
      <c r="J76" s="19"/>
      <c r="K76" s="20"/>
    </row>
    <row r="77" spans="1:11" ht="15">
      <c r="A77" s="16"/>
      <c r="B77" s="17"/>
      <c r="C77" s="18"/>
      <c r="D77" s="18"/>
      <c r="E77" s="19"/>
      <c r="F77" s="19"/>
      <c r="G77" s="19"/>
      <c r="H77" s="19"/>
      <c r="I77" s="19"/>
      <c r="J77" s="19"/>
      <c r="K77" s="20"/>
    </row>
    <row r="78" spans="1:11" ht="15">
      <c r="A78" s="16"/>
      <c r="B78" s="17"/>
      <c r="C78" s="18"/>
      <c r="D78" s="18"/>
      <c r="E78" s="19"/>
      <c r="F78" s="19"/>
      <c r="G78" s="19"/>
      <c r="H78" s="19"/>
      <c r="I78" s="19"/>
      <c r="J78" s="19"/>
      <c r="K78" s="20"/>
    </row>
    <row r="79" spans="1:14" s="3" customFormat="1" ht="12.75" customHeight="1">
      <c r="A79" s="12"/>
      <c r="B79" s="2"/>
      <c r="C79" s="7"/>
      <c r="D79" s="7"/>
      <c r="E79" s="7"/>
      <c r="F79" s="7"/>
      <c r="G79" s="7"/>
      <c r="H79" s="7"/>
      <c r="I79" s="7"/>
      <c r="J79" s="7"/>
      <c r="K79" s="10"/>
      <c r="L79" s="1"/>
      <c r="M79" s="1"/>
      <c r="N79" s="1"/>
    </row>
  </sheetData>
  <sheetProtection/>
  <autoFilter ref="A5:K56"/>
  <mergeCells count="13">
    <mergeCell ref="B57:K57"/>
    <mergeCell ref="B62:K62"/>
    <mergeCell ref="B44:K44"/>
    <mergeCell ref="B39:K39"/>
    <mergeCell ref="B13:K13"/>
    <mergeCell ref="B18:K18"/>
    <mergeCell ref="I2:K2"/>
    <mergeCell ref="A3:K3"/>
    <mergeCell ref="A6:A7"/>
    <mergeCell ref="B6:B7"/>
    <mergeCell ref="C6:I6"/>
    <mergeCell ref="J6:J7"/>
    <mergeCell ref="K6:K7"/>
  </mergeCells>
  <printOptions/>
  <pageMargins left="0.7874015748031497" right="0.5905511811023623" top="0.7874015748031497" bottom="0" header="0.31496062992125984" footer="0.31496062992125984"/>
  <pageSetup fitToHeight="2" horizontalDpi="600" verticalDpi="600" orientation="landscape" paperSize="9" scale="85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801-02072020-3</dc:title>
  <dc:subject/>
  <dc:creator>Лаптева Н.В.</dc:creator>
  <cp:keywords/>
  <dc:description/>
  <cp:lastModifiedBy>Пользователь Windows</cp:lastModifiedBy>
  <cp:lastPrinted>2020-10-12T11:01:18Z</cp:lastPrinted>
  <dcterms:created xsi:type="dcterms:W3CDTF">2013-09-27T11:14:47Z</dcterms:created>
  <dcterms:modified xsi:type="dcterms:W3CDTF">2020-10-12T11:12:58Z</dcterms:modified>
  <cp:category/>
  <cp:version/>
  <cp:contentType/>
  <cp:contentStatus/>
</cp:coreProperties>
</file>